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13" i="1" l="1"/>
  <c r="D12" i="1"/>
  <c r="F12" i="1" s="1"/>
  <c r="C11" i="1"/>
  <c r="F11" i="1" s="1"/>
  <c r="F10" i="1"/>
  <c r="D10" i="1"/>
  <c r="D9" i="1"/>
  <c r="D13" i="1" s="1"/>
  <c r="C8" i="1"/>
  <c r="F8" i="1" s="1"/>
  <c r="B8" i="1"/>
  <c r="F7" i="1"/>
  <c r="E7" i="1"/>
  <c r="C6" i="1"/>
  <c r="F6" i="1" s="1"/>
  <c r="F13" i="1" l="1"/>
  <c r="C13" i="1"/>
  <c r="F9" i="1"/>
</calcChain>
</file>

<file path=xl/sharedStrings.xml><?xml version="1.0" encoding="utf-8"?>
<sst xmlns="http://schemas.openxmlformats.org/spreadsheetml/2006/main" count="17" uniqueCount="17">
  <si>
    <t>№</t>
  </si>
  <si>
    <t>Наименование партнера Фонда</t>
  </si>
  <si>
    <t>Собственные средства</t>
  </si>
  <si>
    <t>Бюджетные средства</t>
  </si>
  <si>
    <t>Средства международных финансовых организаций</t>
  </si>
  <si>
    <t>Всего</t>
  </si>
  <si>
    <t>Программа 
Даму-Микро</t>
  </si>
  <si>
    <t>Программа продуктивной занятости и массового предпринимательства</t>
  </si>
  <si>
    <t>Программа
АБР 
4 транш</t>
  </si>
  <si>
    <t>ТОО МФО Арнур Кредит</t>
  </si>
  <si>
    <t>ТОО МФО КМФ</t>
  </si>
  <si>
    <t>ТОО МФО Ырыс</t>
  </si>
  <si>
    <t>ТОО РИЦ Кызылорда</t>
  </si>
  <si>
    <t>ТОО МФО СЕНIМ-VMY</t>
  </si>
  <si>
    <t>ИТОГО</t>
  </si>
  <si>
    <t>Примечание: Информация по ВСС приведена с учетом первичного и вторичного освоения средств Партнерами</t>
  </si>
  <si>
    <t>ТОО МФО Даму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</si>
</sst>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_-* #,##0_р_._-;\-* #,##0_р_._-;_-* &quot;-&quot;??_р_._-;_-@_-"/>
    <numFmt numFmtId="166" formatCode="_-* #,##0.0_р_._-;\-* #,##0.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66" fontId="2" fillId="2" borderId="2" xfId="1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165" fontId="0" fillId="0" borderId="1" xfId="1" applyNumberFormat="1" applyFont="1" applyFill="1" applyBorder="1"/>
    <xf numFmtId="166" fontId="4" fillId="0" borderId="1" xfId="1" applyNumberFormat="1" applyFont="1" applyFill="1" applyBorder="1" applyAlignment="1">
      <alignment horizontal="left" indent="1"/>
    </xf>
    <xf numFmtId="166" fontId="5" fillId="0" borderId="1" xfId="1" applyNumberFormat="1" applyFont="1" applyFill="1" applyBorder="1" applyAlignment="1">
      <alignment horizontal="left" indent="1"/>
    </xf>
    <xf numFmtId="166" fontId="2" fillId="0" borderId="1" xfId="1" applyNumberFormat="1" applyFont="1" applyFill="1" applyBorder="1" applyAlignment="1">
      <alignment horizontal="left" indent="1"/>
    </xf>
    <xf numFmtId="165" fontId="0" fillId="0" borderId="0" xfId="1" applyNumberFormat="1" applyFont="1"/>
    <xf numFmtId="166" fontId="0" fillId="0" borderId="0" xfId="1" applyNumberFormat="1" applyFont="1"/>
    <xf numFmtId="166" fontId="5" fillId="0" borderId="1" xfId="1" applyNumberFormat="1" applyFont="1" applyFill="1" applyBorder="1" applyAlignment="1">
      <alignment horizontal="right" indent="1"/>
    </xf>
    <xf numFmtId="166" fontId="2" fillId="0" borderId="1" xfId="1" applyNumberFormat="1" applyFont="1" applyFill="1" applyBorder="1" applyAlignment="1">
      <alignment horizontal="right" indent="1"/>
    </xf>
    <xf numFmtId="166" fontId="5" fillId="0" borderId="0" xfId="1" applyNumberFormat="1" applyFont="1" applyFill="1" applyBorder="1" applyAlignment="1">
      <alignment horizontal="right" indent="1"/>
    </xf>
    <xf numFmtId="166" fontId="0" fillId="0" borderId="0" xfId="1" applyNumberFormat="1" applyFont="1" applyFill="1"/>
    <xf numFmtId="166" fontId="2" fillId="0" borderId="0" xfId="1" applyNumberFormat="1" applyFont="1" applyFill="1" applyBorder="1" applyAlignment="1">
      <alignment horizontal="right" indent="1"/>
    </xf>
    <xf numFmtId="166" fontId="2" fillId="0" borderId="5" xfId="1" applyNumberFormat="1" applyFont="1" applyBorder="1" applyAlignment="1">
      <alignment horizontal="left" indent="1"/>
    </xf>
    <xf numFmtId="166" fontId="0" fillId="4" borderId="0" xfId="1" applyNumberFormat="1" applyFont="1" applyFill="1"/>
    <xf numFmtId="166" fontId="5" fillId="0" borderId="5" xfId="1" applyNumberFormat="1" applyFont="1" applyFill="1" applyBorder="1" applyAlignment="1">
      <alignment horizontal="left" indent="1"/>
    </xf>
    <xf numFmtId="166" fontId="5" fillId="0" borderId="5" xfId="1" applyNumberFormat="1" applyFont="1" applyFill="1" applyBorder="1" applyAlignment="1">
      <alignment horizontal="right" indent="1"/>
    </xf>
    <xf numFmtId="166" fontId="2" fillId="0" borderId="0" xfId="1" applyNumberFormat="1" applyFont="1" applyFill="1" applyBorder="1" applyAlignment="1">
      <alignment horizontal="center" vertical="center" wrapText="1"/>
    </xf>
    <xf numFmtId="166" fontId="0" fillId="0" borderId="0" xfId="1" applyNumberFormat="1" applyFont="1" applyFill="1" applyBorder="1"/>
    <xf numFmtId="166" fontId="2" fillId="2" borderId="1" xfId="1" applyNumberFormat="1" applyFont="1" applyFill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 vertical="center" wrapText="1"/>
    </xf>
    <xf numFmtId="166" fontId="2" fillId="2" borderId="3" xfId="1" applyNumberFormat="1" applyFont="1" applyFill="1" applyBorder="1" applyAlignment="1">
      <alignment horizontal="center" vertical="center" wrapText="1"/>
    </xf>
    <xf numFmtId="166" fontId="2" fillId="2" borderId="4" xfId="1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2;&#1073;&#1086;&#1090;&#1072;%202019\&#1054;&#1058;&#1063;&#1045;&#1058;&#1067;\&#1054;&#1090;&#1095;&#1077;&#1090;&#1099;%20&#1087;&#1086;%20&#1042;&#1057;&#1057;\&#1045;&#1078;&#1077;&#1084;&#1077;&#1089;&#1103;&#1095;&#1085;&#1099;&#1081;%20&#1086;&#1090;&#1095;&#1077;&#1090;%20&#1076;&#1083;&#1103;%20&#1044;&#1052;\01.08.2019%20&#1088;&#1072;&#1073;.%20&#1092;&#1072;&#108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вод общий"/>
      <sheetName val="СВОД"/>
      <sheetName val="Арнур"/>
      <sheetName val="Тойота"/>
      <sheetName val="РИЦ КОрда"/>
      <sheetName val="ЫРЫС"/>
      <sheetName val="КМФ"/>
      <sheetName val="СЕНИМ"/>
      <sheetName val="Даму"/>
    </sheetNames>
    <sheetDataSet>
      <sheetData sheetId="0"/>
      <sheetData sheetId="1">
        <row r="5">
          <cell r="C5">
            <v>3515047</v>
          </cell>
        </row>
        <row r="6">
          <cell r="C6">
            <v>-2141291</v>
          </cell>
        </row>
        <row r="7">
          <cell r="B7" t="str">
            <v>ТОО МФО Тойота Файнаншл Сервисез Казахстан</v>
          </cell>
          <cell r="C7">
            <v>306565646.80000001</v>
          </cell>
        </row>
        <row r="14">
          <cell r="C14">
            <v>226644532.81000042</v>
          </cell>
        </row>
        <row r="21">
          <cell r="C21">
            <v>114110241</v>
          </cell>
        </row>
        <row r="22">
          <cell r="D22">
            <v>16452740</v>
          </cell>
        </row>
        <row r="23">
          <cell r="C23">
            <v>21642196</v>
          </cell>
        </row>
      </sheetData>
      <sheetData sheetId="2"/>
      <sheetData sheetId="3"/>
      <sheetData sheetId="4"/>
      <sheetData sheetId="5">
        <row r="6">
          <cell r="G6">
            <v>16452740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tabSelected="1" zoomScale="85" zoomScaleNormal="85" workbookViewId="0">
      <selection activeCell="E18" sqref="E18"/>
    </sheetView>
  </sheetViews>
  <sheetFormatPr defaultRowHeight="15" x14ac:dyDescent="0.25"/>
  <cols>
    <col min="1" max="1" width="7" style="7" customWidth="1"/>
    <col min="2" max="2" width="52" style="8" customWidth="1"/>
    <col min="3" max="3" width="21.28515625" style="8" bestFit="1" customWidth="1"/>
    <col min="4" max="4" width="25.7109375" style="8" customWidth="1"/>
    <col min="5" max="5" width="30.140625" style="8" customWidth="1"/>
    <col min="6" max="6" width="23.5703125" style="8" customWidth="1"/>
    <col min="7" max="7" width="28.140625" style="19" customWidth="1"/>
    <col min="8" max="8" width="9.140625" style="8"/>
    <col min="9" max="9" width="16" style="8" bestFit="1" customWidth="1"/>
    <col min="10" max="16384" width="9.140625" style="8"/>
  </cols>
  <sheetData>
    <row r="1" spans="1:39" ht="15" customHeight="1" x14ac:dyDescent="0.25">
      <c r="G1" s="24"/>
    </row>
    <row r="2" spans="1:39" x14ac:dyDescent="0.25">
      <c r="G2" s="24"/>
    </row>
    <row r="3" spans="1:39" ht="30" customHeight="1" x14ac:dyDescent="0.25">
      <c r="A3" s="20" t="s">
        <v>0</v>
      </c>
      <c r="B3" s="20" t="s">
        <v>1</v>
      </c>
      <c r="C3" s="1" t="s">
        <v>2</v>
      </c>
      <c r="D3" s="1" t="s">
        <v>3</v>
      </c>
      <c r="E3" s="21" t="s">
        <v>4</v>
      </c>
      <c r="F3" s="20" t="s">
        <v>5</v>
      </c>
      <c r="G3" s="24"/>
    </row>
    <row r="4" spans="1:39" ht="15" customHeight="1" x14ac:dyDescent="0.25">
      <c r="A4" s="20"/>
      <c r="B4" s="20"/>
      <c r="C4" s="22" t="s">
        <v>6</v>
      </c>
      <c r="D4" s="22" t="s">
        <v>7</v>
      </c>
      <c r="E4" s="21"/>
      <c r="F4" s="20"/>
      <c r="G4" s="24"/>
    </row>
    <row r="5" spans="1:39" ht="69.75" customHeight="1" x14ac:dyDescent="0.25">
      <c r="A5" s="20"/>
      <c r="B5" s="20"/>
      <c r="C5" s="23"/>
      <c r="D5" s="23"/>
      <c r="E5" s="2" t="s">
        <v>8</v>
      </c>
      <c r="F5" s="20"/>
      <c r="G5" s="18"/>
    </row>
    <row r="6" spans="1:39" s="12" customFormat="1" ht="23.25" customHeight="1" x14ac:dyDescent="0.25">
      <c r="A6" s="3">
        <v>1</v>
      </c>
      <c r="B6" s="4" t="s">
        <v>9</v>
      </c>
      <c r="C6" s="9">
        <f>'[1]свод общий'!C5</f>
        <v>3515047</v>
      </c>
      <c r="D6" s="9"/>
      <c r="E6" s="9"/>
      <c r="F6" s="10">
        <f t="shared" ref="F6:F12" si="0">SUM(C6:E6)</f>
        <v>3515047</v>
      </c>
      <c r="G6" s="11"/>
    </row>
    <row r="7" spans="1:39" s="12" customFormat="1" x14ac:dyDescent="0.25">
      <c r="A7" s="3">
        <v>2</v>
      </c>
      <c r="B7" s="5" t="s">
        <v>10</v>
      </c>
      <c r="C7" s="9"/>
      <c r="D7" s="9"/>
      <c r="E7" s="9">
        <f>'[1]свод общий'!C14</f>
        <v>226644532.81000042</v>
      </c>
      <c r="F7" s="10">
        <f t="shared" si="0"/>
        <v>226644532.81000042</v>
      </c>
      <c r="G7" s="11"/>
    </row>
    <row r="8" spans="1:39" s="12" customFormat="1" x14ac:dyDescent="0.25">
      <c r="A8" s="3">
        <v>3</v>
      </c>
      <c r="B8" s="5" t="str">
        <f>'[1]свод общий'!B7</f>
        <v>ТОО МФО Тойота Файнаншл Сервисез Казахстан</v>
      </c>
      <c r="C8" s="9">
        <f>'[1]свод общий'!C7</f>
        <v>306565646.80000001</v>
      </c>
      <c r="D8" s="9"/>
      <c r="E8" s="9"/>
      <c r="F8" s="10">
        <f t="shared" si="0"/>
        <v>306565646.80000001</v>
      </c>
      <c r="G8" s="11"/>
    </row>
    <row r="9" spans="1:39" s="12" customFormat="1" x14ac:dyDescent="0.25">
      <c r="A9" s="3">
        <v>4</v>
      </c>
      <c r="B9" s="5" t="s">
        <v>11</v>
      </c>
      <c r="C9" s="9"/>
      <c r="D9" s="9">
        <f>'[1]свод общий'!C21</f>
        <v>114110241</v>
      </c>
      <c r="E9" s="9"/>
      <c r="F9" s="10">
        <f t="shared" si="0"/>
        <v>114110241</v>
      </c>
      <c r="G9" s="11"/>
    </row>
    <row r="10" spans="1:39" s="12" customFormat="1" x14ac:dyDescent="0.25">
      <c r="A10" s="3">
        <v>5</v>
      </c>
      <c r="B10" s="5" t="s">
        <v>12</v>
      </c>
      <c r="C10" s="9"/>
      <c r="D10" s="9">
        <f>'[1]свод общий'!D22</f>
        <v>16452740</v>
      </c>
      <c r="E10" s="9"/>
      <c r="F10" s="10">
        <f>'[1]РИЦ КОрда'!G6</f>
        <v>16452740</v>
      </c>
      <c r="G10" s="11"/>
    </row>
    <row r="11" spans="1:39" s="12" customFormat="1" x14ac:dyDescent="0.25">
      <c r="A11" s="3">
        <v>6</v>
      </c>
      <c r="B11" s="5" t="s">
        <v>13</v>
      </c>
      <c r="C11" s="9">
        <f>'[1]свод общий'!C6</f>
        <v>-2141291</v>
      </c>
      <c r="D11" s="9"/>
      <c r="E11" s="9"/>
      <c r="F11" s="10">
        <f t="shared" si="0"/>
        <v>-2141291</v>
      </c>
      <c r="G11" s="11"/>
    </row>
    <row r="12" spans="1:39" s="12" customFormat="1" x14ac:dyDescent="0.25">
      <c r="A12" s="3">
        <v>7</v>
      </c>
      <c r="B12" s="5" t="s">
        <v>16</v>
      </c>
      <c r="C12" s="9"/>
      <c r="D12" s="9">
        <f>'[1]свод общий'!C23</f>
        <v>21642196</v>
      </c>
      <c r="E12" s="9"/>
      <c r="F12" s="10">
        <f t="shared" si="0"/>
        <v>21642196</v>
      </c>
      <c r="G12" s="11"/>
    </row>
    <row r="13" spans="1:39" s="12" customFormat="1" x14ac:dyDescent="0.25">
      <c r="A13" s="3"/>
      <c r="B13" s="6" t="s">
        <v>14</v>
      </c>
      <c r="C13" s="10">
        <f>SUM(C6:C12)</f>
        <v>307939402.80000001</v>
      </c>
      <c r="D13" s="10">
        <f>SUM(D6:D12)</f>
        <v>152205177</v>
      </c>
      <c r="E13" s="10">
        <f>SUM(E6:E12)</f>
        <v>226644532.81000042</v>
      </c>
      <c r="F13" s="10">
        <f>SUM(F6:F12)</f>
        <v>686789112.61000037</v>
      </c>
      <c r="G13" s="13"/>
    </row>
    <row r="14" spans="1:39" s="15" customFormat="1" x14ac:dyDescent="0.25">
      <c r="A14" s="7"/>
      <c r="B14" s="14"/>
      <c r="C14" s="13"/>
      <c r="D14" s="13"/>
      <c r="E14" s="13"/>
      <c r="F14" s="13"/>
      <c r="G14" s="13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</row>
    <row r="15" spans="1:39" s="15" customFormat="1" x14ac:dyDescent="0.25">
      <c r="A15" s="7"/>
      <c r="B15" s="16" t="s">
        <v>15</v>
      </c>
      <c r="C15" s="13"/>
      <c r="D15" s="13"/>
      <c r="E15" s="13"/>
      <c r="F15" s="13"/>
      <c r="G15" s="13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</row>
    <row r="16" spans="1:39" s="15" customFormat="1" x14ac:dyDescent="0.25">
      <c r="A16" s="7"/>
      <c r="B16" s="14"/>
      <c r="C16" s="13"/>
      <c r="D16" s="13"/>
      <c r="E16" s="13"/>
      <c r="F16" s="13"/>
      <c r="G16" s="13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</row>
    <row r="17" spans="1:39" s="15" customFormat="1" x14ac:dyDescent="0.25">
      <c r="A17" s="7"/>
      <c r="B17" s="14"/>
      <c r="C17" s="13"/>
      <c r="D17" s="13"/>
      <c r="E17" s="13"/>
      <c r="F17" s="13"/>
      <c r="G17" s="13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spans="1:39" s="15" customFormat="1" x14ac:dyDescent="0.25">
      <c r="A18" s="7"/>
      <c r="B18" s="14"/>
      <c r="C18" s="13"/>
      <c r="D18" s="13"/>
      <c r="E18" s="13"/>
      <c r="F18" s="13"/>
      <c r="G18" s="13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pans="1:39" s="15" customFormat="1" x14ac:dyDescent="0.25">
      <c r="A19" s="7"/>
      <c r="B19" s="14"/>
      <c r="C19" s="13"/>
      <c r="D19" s="13"/>
      <c r="E19" s="13"/>
      <c r="F19" s="13"/>
      <c r="G19" s="13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</row>
    <row r="20" spans="1:39" x14ac:dyDescent="0.25">
      <c r="B20" s="17"/>
      <c r="F20" s="13"/>
      <c r="G20" s="13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1:39" x14ac:dyDescent="0.25">
      <c r="B21" s="17"/>
      <c r="F21" s="13"/>
      <c r="G21" s="13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1:39" x14ac:dyDescent="0.25">
      <c r="B22" s="17"/>
      <c r="F22" s="13"/>
      <c r="G22" s="13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</row>
    <row r="23" spans="1:39" x14ac:dyDescent="0.25">
      <c r="A23" s="8"/>
      <c r="B23" s="17"/>
      <c r="F23" s="13"/>
      <c r="G23" s="13"/>
    </row>
    <row r="24" spans="1:39" x14ac:dyDescent="0.25">
      <c r="A24" s="8"/>
      <c r="B24" s="17"/>
      <c r="G24" s="12"/>
    </row>
    <row r="25" spans="1:39" x14ac:dyDescent="0.25">
      <c r="A25" s="8"/>
      <c r="B25" s="17"/>
      <c r="G25" s="12"/>
    </row>
    <row r="26" spans="1:39" x14ac:dyDescent="0.25">
      <c r="A26" s="8"/>
      <c r="B26" s="17"/>
      <c r="G26" s="12"/>
    </row>
    <row r="27" spans="1:39" x14ac:dyDescent="0.25">
      <c r="A27" s="8"/>
      <c r="B27" s="17"/>
      <c r="G27" s="12"/>
    </row>
    <row r="28" spans="1:39" x14ac:dyDescent="0.25">
      <c r="A28" s="8"/>
      <c r="B28" s="17"/>
      <c r="G28" s="12"/>
    </row>
    <row r="29" spans="1:39" x14ac:dyDescent="0.25">
      <c r="A29" s="8"/>
      <c r="B29" s="17"/>
      <c r="G29" s="12"/>
    </row>
  </sheetData>
  <mergeCells count="7">
    <mergeCell ref="G1:G4"/>
    <mergeCell ref="A3:A5"/>
    <mergeCell ref="B3:B5"/>
    <mergeCell ref="E3:E4"/>
    <mergeCell ref="F3:F5"/>
    <mergeCell ref="C4:C5"/>
    <mergeCell ref="D4:D5"/>
  </mergeCells>
  <conditionalFormatting sqref="B16:B19 C14:E19 G13:G23 F14:F23 C13:F13">
    <cfRule type="cellIs" priority="4" operator="lessThanOrEqual">
      <formula>0</formula>
    </cfRule>
  </conditionalFormatting>
  <conditionalFormatting sqref="F3 B13:B14">
    <cfRule type="cellIs" priority="1" operator="lessThanOrEqual">
      <formula>0</formula>
    </cfRule>
  </conditionalFormatting>
  <conditionalFormatting sqref="B20:B29 B15 E6:G12">
    <cfRule type="cellIs" dxfId="1" priority="2" operator="lessThanOrEqual">
      <formula>#REF!</formula>
    </cfRule>
    <cfRule type="cellIs" priority="3" operator="lessThanOrEqual">
      <formula>#REF!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2019-08-12T06:30:10Z</dcterms:modified>
</cp:coreProperties>
</file>